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495" windowWidth="33600" windowHeight="18975" activeTab="2"/>
  </bookViews>
  <sheets>
    <sheet name="PL 1 - BP1 cửa" sheetId="1" r:id="rId1"/>
    <sheet name="PL 2 - TX" sheetId="4" r:id="rId2"/>
    <sheet name="PL 3 - Đất đai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4" l="1"/>
  <c r="L26" i="4"/>
  <c r="K26" i="4"/>
  <c r="J26" i="4"/>
  <c r="I26" i="4"/>
  <c r="H26" i="4"/>
  <c r="G26" i="4"/>
  <c r="F26" i="4"/>
  <c r="E26" i="4"/>
  <c r="D26" i="4"/>
  <c r="O26" i="4" s="1"/>
  <c r="C26" i="4"/>
  <c r="O19" i="4"/>
  <c r="N19" i="4"/>
  <c r="O18" i="4"/>
  <c r="N18" i="4"/>
  <c r="O22" i="4"/>
  <c r="N22" i="4"/>
  <c r="O17" i="4"/>
  <c r="N17" i="4"/>
  <c r="O16" i="4"/>
  <c r="N16" i="4"/>
  <c r="O15" i="4"/>
  <c r="N15" i="4"/>
  <c r="O23" i="4"/>
  <c r="N23" i="4"/>
  <c r="O14" i="4"/>
  <c r="N14" i="4"/>
  <c r="O24" i="4"/>
  <c r="N24" i="4"/>
  <c r="O25" i="4"/>
  <c r="N25" i="4"/>
  <c r="O13" i="4"/>
  <c r="N13" i="4"/>
  <c r="O12" i="4"/>
  <c r="N12" i="4"/>
  <c r="O11" i="4"/>
  <c r="N11" i="4"/>
  <c r="O10" i="4"/>
  <c r="N10" i="4"/>
  <c r="O21" i="4"/>
  <c r="N21" i="4"/>
  <c r="O20" i="4"/>
  <c r="N20" i="4"/>
  <c r="O9" i="4"/>
  <c r="N9" i="4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O9" i="3"/>
  <c r="N9" i="3"/>
  <c r="D27" i="1"/>
  <c r="O27" i="1" s="1"/>
  <c r="E27" i="1"/>
  <c r="F27" i="1"/>
  <c r="G27" i="1"/>
  <c r="H27" i="1"/>
  <c r="I27" i="1"/>
  <c r="J27" i="1"/>
  <c r="K27" i="1"/>
  <c r="L27" i="1"/>
  <c r="N27" i="1" s="1"/>
  <c r="M27" i="1"/>
  <c r="C27" i="1"/>
  <c r="O24" i="1"/>
  <c r="O20" i="1"/>
  <c r="O21" i="1"/>
  <c r="O10" i="1"/>
  <c r="O11" i="1"/>
  <c r="O12" i="1"/>
  <c r="O13" i="1"/>
  <c r="O26" i="1"/>
  <c r="O25" i="1"/>
  <c r="O14" i="1"/>
  <c r="O23" i="1"/>
  <c r="O15" i="1"/>
  <c r="O16" i="1"/>
  <c r="O17" i="1"/>
  <c r="O22" i="1"/>
  <c r="O18" i="1"/>
  <c r="O19" i="1"/>
  <c r="O9" i="1"/>
  <c r="N20" i="1"/>
  <c r="N21" i="1"/>
  <c r="N10" i="1"/>
  <c r="N11" i="1"/>
  <c r="N12" i="1"/>
  <c r="N13" i="1"/>
  <c r="N26" i="1"/>
  <c r="N25" i="1"/>
  <c r="N14" i="1"/>
  <c r="N23" i="1"/>
  <c r="N15" i="1"/>
  <c r="N16" i="1"/>
  <c r="N17" i="1"/>
  <c r="N22" i="1"/>
  <c r="N18" i="1"/>
  <c r="N19" i="1"/>
  <c r="N24" i="1"/>
  <c r="N9" i="1"/>
  <c r="O11" i="3" l="1"/>
  <c r="N11" i="3"/>
  <c r="N26" i="4"/>
</calcChain>
</file>

<file path=xl/sharedStrings.xml><?xml version="1.0" encoding="utf-8"?>
<sst xmlns="http://schemas.openxmlformats.org/spreadsheetml/2006/main" count="169" uniqueCount="73">
  <si>
    <t>(Từ ngày 01 tháng 01 năm 2024 đến ngày 25 tháng 11 năm 2024)</t>
  </si>
  <si>
    <t>Đơn vị tính: Số hồ sơ TTHC.</t>
  </si>
  <si>
    <t>STT</t>
  </si>
  <si>
    <t>Đơn vị</t>
  </si>
  <si>
    <t>Số lượng hồ sơ tiếp nhận</t>
  </si>
  <si>
    <t>Số lượng hồ sơ đã giải quyết</t>
  </si>
  <si>
    <t>Số lượng hồ sơ đang giải quyết</t>
  </si>
  <si>
    <t>Tỷ lệ trước và đúng hạn</t>
  </si>
  <si>
    <t>Tỷ lệ hồ sơ trực tuyến</t>
  </si>
  <si>
    <t>Tổng số</t>
  </si>
  <si>
    <t>Trong kỳ</t>
  </si>
  <si>
    <t>Từ kỳ trước</t>
  </si>
  <si>
    <t>Trước hạn</t>
  </si>
  <si>
    <t>Đúng hạn</t>
  </si>
  <si>
    <t>Quá hạn</t>
  </si>
  <si>
    <t>Trong hạn</t>
  </si>
  <si>
    <t>Trực tuyến</t>
  </si>
  <si>
    <t>Trực tiếp, dịch vụ bưu chính</t>
  </si>
  <si>
    <t>(1)</t>
  </si>
  <si>
    <t>(2)</t>
  </si>
  <si>
    <t>(3)=(4)+(5)+(6)</t>
  </si>
  <si>
    <t>(4)</t>
  </si>
  <si>
    <t>(5)</t>
  </si>
  <si>
    <t>(6)</t>
  </si>
  <si>
    <t>(7)=(8)+(9)+(10)</t>
  </si>
  <si>
    <t>(8)</t>
  </si>
  <si>
    <t>(9)</t>
  </si>
  <si>
    <t>(10)</t>
  </si>
  <si>
    <t>(11)=(12)+(13)</t>
  </si>
  <si>
    <t>(12)</t>
  </si>
  <si>
    <t>(13)</t>
  </si>
  <si>
    <t>(14)</t>
  </si>
  <si>
    <t>(15)</t>
  </si>
  <si>
    <t>An toàn thực phẩm và Dinh dưỡng</t>
  </si>
  <si>
    <t>Hộ tịch</t>
  </si>
  <si>
    <t>Hoạt động xây dựng</t>
  </si>
  <si>
    <t>Tôn giáo Chính phủ</t>
  </si>
  <si>
    <t>Quy hoạch xây dựng, kiến trúc</t>
  </si>
  <si>
    <t>Kinh doanh khí</t>
  </si>
  <si>
    <t>Chứng thực</t>
  </si>
  <si>
    <t>Thành lập và hoạt động của hợp tác xã (liên hiệp hợp tác xã)</t>
  </si>
  <si>
    <t>Lưu thông hàng hóa trong nước</t>
  </si>
  <si>
    <t>Môi trường</t>
  </si>
  <si>
    <t>Quản lý chất lượng nông lâm sản và thủy sản</t>
  </si>
  <si>
    <t>Thi đua - khen thưởng</t>
  </si>
  <si>
    <t>Phát thanh, truyền hình và thông tin điện tử</t>
  </si>
  <si>
    <t>Thành lập và hoạt động doanh nghiệp (hộ kinh doanh)</t>
  </si>
  <si>
    <t>Thủy sản</t>
  </si>
  <si>
    <t>Công nghiệp địa phương</t>
  </si>
  <si>
    <t>Tổng cộng</t>
  </si>
  <si>
    <t>Đất đai (CNVPĐK)</t>
  </si>
  <si>
    <t>Đất đai (TNMT)</t>
  </si>
  <si>
    <t>TÌNH HÌNH, KẾT QUẢ GIẢI QUYẾT THỦ TỤC HÀNH CHÍNH TẠI BỘ PHẬN MỘT CỬA THỊ XÃ</t>
  </si>
  <si>
    <t>TÌNH HÌNH, KẾT QUẢ GIẢI QUYẾT THỦ TỤC HÀNH CHÍNH LĨNH VỰC ĐẤT ĐAI</t>
  </si>
  <si>
    <t>TÌNH HÌNH, KẾT QUẢ GIẢI QUYẾT THỦ TỤC HÀNH CHÍNH TẠI CƠ QUAN UBND THỊ XÃ</t>
  </si>
  <si>
    <t>* Tỷ lệ trễ hạn hồ sơ đất đai theo từng tháng</t>
  </si>
  <si>
    <t>Tháng</t>
  </si>
  <si>
    <t>Tỷ lệ hồ sơ trễ hạn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</si>
  <si>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</si>
  <si>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</si>
  <si>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</si>
  <si>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</si>
  <si>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</si>
  <si>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</si>
  <si>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</si>
  <si>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</si>
  <si>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</si>
  <si>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</si>
  <si>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Đến 25.11.2024</t>
  </si>
  <si>
    <t>* Tỷ lệ trễ hạn hồ sơ đất đai ước cả năm 2024:</t>
  </si>
  <si>
    <t>Phụ lục I</t>
  </si>
  <si>
    <t>Phụ lục II</t>
  </si>
  <si>
    <t>Phụ lục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</si>
</sst>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5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FF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10" fontId="7" fillId="0" borderId="1" xfId="1" applyNumberFormat="1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4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10" fontId="8" fillId="0" borderId="1" xfId="0" applyNumberFormat="1" applyFont="1" applyBorder="1"/>
    <xf numFmtId="0" fontId="8" fillId="0" borderId="3" xfId="0" applyFont="1" applyBorder="1" applyAlignment="1"/>
    <xf numFmtId="10" fontId="8" fillId="0" borderId="4" xfId="0" applyNumberFormat="1" applyFont="1" applyBorder="1" applyAlignment="1">
      <alignment horizontal="left"/>
    </xf>
    <xf numFmtId="0" fontId="9" fillId="0" borderId="2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85" zoomScaleNormal="85" workbookViewId="0">
      <selection activeCell="G8" sqref="G8"/>
    </sheetView>
  </sheetViews>
  <sheetFormatPr defaultColWidth="8.85546875" defaultRowHeight="15.75" x14ac:dyDescent="0.25"/>
  <cols>
    <col min="1" max="1" width="9" style="1" customWidth="1"/>
    <col min="2" max="2" width="34" style="1" customWidth="1"/>
    <col min="3" max="3" width="11.140625" style="2" customWidth="1"/>
    <col min="4" max="4" width="7.28515625" style="2" customWidth="1"/>
    <col min="5" max="5" width="8" style="2" customWidth="1"/>
    <col min="6" max="6" width="6.85546875" style="2" customWidth="1"/>
    <col min="7" max="7" width="11" style="2" customWidth="1"/>
    <col min="8" max="8" width="7.28515625" style="2" customWidth="1"/>
    <col min="9" max="9" width="6.42578125" style="2" customWidth="1"/>
    <col min="10" max="10" width="7.140625" style="2" customWidth="1"/>
    <col min="11" max="11" width="8.42578125" style="2" customWidth="1"/>
    <col min="12" max="12" width="7.28515625" style="2" customWidth="1"/>
    <col min="13" max="13" width="6.28515625" style="2" customWidth="1"/>
    <col min="14" max="15" width="9" style="9" customWidth="1"/>
    <col min="16" max="16384" width="8.85546875" style="10"/>
  </cols>
  <sheetData>
    <row r="1" spans="1:15" ht="21" customHeight="1" x14ac:dyDescent="0.25">
      <c r="A1" s="26" t="s">
        <v>70</v>
      </c>
      <c r="B1" s="26"/>
      <c r="C1" s="27" t="s">
        <v>52</v>
      </c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21.75" customHeight="1" x14ac:dyDescent="0.25">
      <c r="A2" s="26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5" x14ac:dyDescent="0.25"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5" x14ac:dyDescent="0.25">
      <c r="K4" s="25" t="s">
        <v>1</v>
      </c>
      <c r="L4" s="25"/>
      <c r="M4" s="25"/>
    </row>
    <row r="5" spans="1:15" x14ac:dyDescent="0.25">
      <c r="A5" s="24" t="s">
        <v>2</v>
      </c>
      <c r="B5" s="24" t="s">
        <v>3</v>
      </c>
      <c r="C5" s="24" t="s">
        <v>4</v>
      </c>
      <c r="D5" s="24"/>
      <c r="E5" s="24"/>
      <c r="F5" s="24"/>
      <c r="G5" s="24" t="s">
        <v>5</v>
      </c>
      <c r="H5" s="24"/>
      <c r="I5" s="24"/>
      <c r="J5" s="24"/>
      <c r="K5" s="24" t="s">
        <v>6</v>
      </c>
      <c r="L5" s="24"/>
      <c r="M5" s="24"/>
      <c r="N5" s="24" t="s">
        <v>7</v>
      </c>
      <c r="O5" s="24" t="s">
        <v>8</v>
      </c>
    </row>
    <row r="6" spans="1:15" x14ac:dyDescent="0.25">
      <c r="A6" s="24"/>
      <c r="B6" s="24"/>
      <c r="C6" s="24" t="s">
        <v>9</v>
      </c>
      <c r="D6" s="24" t="s">
        <v>10</v>
      </c>
      <c r="E6" s="24"/>
      <c r="F6" s="24" t="s">
        <v>11</v>
      </c>
      <c r="G6" s="24" t="s">
        <v>9</v>
      </c>
      <c r="H6" s="24" t="s">
        <v>12</v>
      </c>
      <c r="I6" s="24" t="s">
        <v>13</v>
      </c>
      <c r="J6" s="24" t="s">
        <v>14</v>
      </c>
      <c r="K6" s="24" t="s">
        <v>9</v>
      </c>
      <c r="L6" s="24" t="s">
        <v>15</v>
      </c>
      <c r="M6" s="24" t="s">
        <v>14</v>
      </c>
      <c r="N6" s="24"/>
      <c r="O6" s="24"/>
    </row>
    <row r="7" spans="1:15" ht="94.5" x14ac:dyDescent="0.25">
      <c r="A7" s="24"/>
      <c r="B7" s="24"/>
      <c r="C7" s="24"/>
      <c r="D7" s="3" t="s">
        <v>16</v>
      </c>
      <c r="E7" s="3" t="s">
        <v>17</v>
      </c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31.5" x14ac:dyDescent="0.25">
      <c r="A8" s="3" t="s">
        <v>18</v>
      </c>
      <c r="B8" s="3" t="s">
        <v>19</v>
      </c>
      <c r="C8" s="6" t="s">
        <v>20</v>
      </c>
      <c r="D8" s="3" t="s">
        <v>21</v>
      </c>
      <c r="E8" s="3" t="s">
        <v>22</v>
      </c>
      <c r="F8" s="3" t="s">
        <v>23</v>
      </c>
      <c r="G8" s="6" t="s">
        <v>24</v>
      </c>
      <c r="H8" s="3" t="s">
        <v>25</v>
      </c>
      <c r="I8" s="3" t="s">
        <v>26</v>
      </c>
      <c r="J8" s="3" t="s">
        <v>27</v>
      </c>
      <c r="K8" s="3" t="s">
        <v>28</v>
      </c>
      <c r="L8" s="3" t="s">
        <v>29</v>
      </c>
      <c r="M8" s="3" t="s">
        <v>30</v>
      </c>
      <c r="N8" s="14" t="s">
        <v>31</v>
      </c>
      <c r="O8" s="14" t="s">
        <v>32</v>
      </c>
    </row>
    <row r="9" spans="1:15" x14ac:dyDescent="0.25">
      <c r="A9" s="4">
        <v>1</v>
      </c>
      <c r="B9" s="5" t="s">
        <v>33</v>
      </c>
      <c r="C9" s="4">
        <v>20</v>
      </c>
      <c r="D9" s="4">
        <v>17</v>
      </c>
      <c r="E9" s="4">
        <v>3</v>
      </c>
      <c r="F9" s="4">
        <v>0</v>
      </c>
      <c r="G9" s="4">
        <v>18</v>
      </c>
      <c r="H9" s="4">
        <v>18</v>
      </c>
      <c r="I9" s="4">
        <v>0</v>
      </c>
      <c r="J9" s="4">
        <v>0</v>
      </c>
      <c r="K9" s="4">
        <v>2</v>
      </c>
      <c r="L9" s="4">
        <v>2</v>
      </c>
      <c r="M9" s="4">
        <v>0</v>
      </c>
      <c r="N9" s="15">
        <f t="shared" ref="N9:N26" si="0">(L9+I9+H9)/(K9+G9)</f>
        <v>1</v>
      </c>
      <c r="O9" s="11">
        <f t="shared" ref="O9:O26" si="1">D9/(D9+E9)</f>
        <v>0.85</v>
      </c>
    </row>
    <row r="10" spans="1:15" x14ac:dyDescent="0.25">
      <c r="A10" s="4">
        <v>2</v>
      </c>
      <c r="B10" s="5" t="s">
        <v>36</v>
      </c>
      <c r="C10" s="4">
        <v>1</v>
      </c>
      <c r="D10" s="4">
        <v>0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15">
        <f t="shared" si="0"/>
        <v>1</v>
      </c>
      <c r="O10" s="11">
        <f t="shared" si="1"/>
        <v>0</v>
      </c>
    </row>
    <row r="11" spans="1:15" x14ac:dyDescent="0.25">
      <c r="A11" s="4">
        <v>3</v>
      </c>
      <c r="B11" s="5" t="s">
        <v>37</v>
      </c>
      <c r="C11" s="4">
        <v>4</v>
      </c>
      <c r="D11" s="4">
        <v>4</v>
      </c>
      <c r="E11" s="4">
        <v>0</v>
      </c>
      <c r="F11" s="4">
        <v>0</v>
      </c>
      <c r="G11" s="4">
        <v>3</v>
      </c>
      <c r="H11" s="4">
        <v>3</v>
      </c>
      <c r="I11" s="4">
        <v>0</v>
      </c>
      <c r="J11" s="4">
        <v>0</v>
      </c>
      <c r="K11" s="4">
        <v>1</v>
      </c>
      <c r="L11" s="4">
        <v>1</v>
      </c>
      <c r="M11" s="4">
        <v>0</v>
      </c>
      <c r="N11" s="15">
        <f t="shared" si="0"/>
        <v>1</v>
      </c>
      <c r="O11" s="11">
        <f t="shared" si="1"/>
        <v>1</v>
      </c>
    </row>
    <row r="12" spans="1:15" x14ac:dyDescent="0.25">
      <c r="A12" s="4">
        <v>4</v>
      </c>
      <c r="B12" s="5" t="s">
        <v>38</v>
      </c>
      <c r="C12" s="4">
        <v>17</v>
      </c>
      <c r="D12" s="4">
        <v>16</v>
      </c>
      <c r="E12" s="4">
        <v>1</v>
      </c>
      <c r="F12" s="4">
        <v>0</v>
      </c>
      <c r="G12" s="4">
        <v>14</v>
      </c>
      <c r="H12" s="4">
        <v>14</v>
      </c>
      <c r="I12" s="4">
        <v>0</v>
      </c>
      <c r="J12" s="4">
        <v>0</v>
      </c>
      <c r="K12" s="4">
        <v>3</v>
      </c>
      <c r="L12" s="4">
        <v>3</v>
      </c>
      <c r="M12" s="4">
        <v>0</v>
      </c>
      <c r="N12" s="15">
        <f t="shared" si="0"/>
        <v>1</v>
      </c>
      <c r="O12" s="11">
        <f t="shared" si="1"/>
        <v>0.94117647058823528</v>
      </c>
    </row>
    <row r="13" spans="1:15" x14ac:dyDescent="0.25">
      <c r="A13" s="4">
        <v>5</v>
      </c>
      <c r="B13" s="5" t="s">
        <v>39</v>
      </c>
      <c r="C13" s="4">
        <v>104</v>
      </c>
      <c r="D13" s="4">
        <v>0</v>
      </c>
      <c r="E13" s="4">
        <v>104</v>
      </c>
      <c r="F13" s="4">
        <v>0</v>
      </c>
      <c r="G13" s="4">
        <v>104</v>
      </c>
      <c r="H13" s="4">
        <v>104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15">
        <f t="shared" si="0"/>
        <v>1</v>
      </c>
      <c r="O13" s="11">
        <f t="shared" si="1"/>
        <v>0</v>
      </c>
    </row>
    <row r="14" spans="1:15" x14ac:dyDescent="0.25">
      <c r="A14" s="4">
        <v>6</v>
      </c>
      <c r="B14" s="5" t="s">
        <v>41</v>
      </c>
      <c r="C14" s="4">
        <v>7</v>
      </c>
      <c r="D14" s="4">
        <v>6</v>
      </c>
      <c r="E14" s="4">
        <v>1</v>
      </c>
      <c r="F14" s="4">
        <v>0</v>
      </c>
      <c r="G14" s="4">
        <v>7</v>
      </c>
      <c r="H14" s="4">
        <v>7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15">
        <f t="shared" si="0"/>
        <v>1</v>
      </c>
      <c r="O14" s="11">
        <f t="shared" si="1"/>
        <v>0.8571428571428571</v>
      </c>
    </row>
    <row r="15" spans="1:15" ht="31.5" x14ac:dyDescent="0.25">
      <c r="A15" s="4">
        <v>7</v>
      </c>
      <c r="B15" s="5" t="s">
        <v>43</v>
      </c>
      <c r="C15" s="4">
        <v>10</v>
      </c>
      <c r="D15" s="4">
        <v>9</v>
      </c>
      <c r="E15" s="4">
        <v>0</v>
      </c>
      <c r="F15" s="4">
        <v>1</v>
      </c>
      <c r="G15" s="4">
        <v>10</v>
      </c>
      <c r="H15" s="4">
        <v>10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15">
        <f t="shared" si="0"/>
        <v>1</v>
      </c>
      <c r="O15" s="11">
        <f t="shared" si="1"/>
        <v>1</v>
      </c>
    </row>
    <row r="16" spans="1:15" x14ac:dyDescent="0.25">
      <c r="A16" s="4">
        <v>8</v>
      </c>
      <c r="B16" s="5" t="s">
        <v>44</v>
      </c>
      <c r="C16" s="4">
        <v>49</v>
      </c>
      <c r="D16" s="4">
        <v>48</v>
      </c>
      <c r="E16" s="4">
        <v>1</v>
      </c>
      <c r="F16" s="4">
        <v>0</v>
      </c>
      <c r="G16" s="4">
        <v>49</v>
      </c>
      <c r="H16" s="4">
        <v>49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15">
        <f t="shared" si="0"/>
        <v>1</v>
      </c>
      <c r="O16" s="11">
        <f t="shared" si="1"/>
        <v>0.97959183673469385</v>
      </c>
    </row>
    <row r="17" spans="1:15" ht="31.5" x14ac:dyDescent="0.25">
      <c r="A17" s="4">
        <v>9</v>
      </c>
      <c r="B17" s="5" t="s">
        <v>45</v>
      </c>
      <c r="C17" s="4">
        <v>3</v>
      </c>
      <c r="D17" s="4">
        <v>3</v>
      </c>
      <c r="E17" s="4">
        <v>0</v>
      </c>
      <c r="F17" s="4">
        <v>0</v>
      </c>
      <c r="G17" s="4">
        <v>3</v>
      </c>
      <c r="H17" s="4">
        <v>3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15">
        <f t="shared" si="0"/>
        <v>1</v>
      </c>
      <c r="O17" s="11">
        <f t="shared" si="1"/>
        <v>1</v>
      </c>
    </row>
    <row r="18" spans="1:15" x14ac:dyDescent="0.25">
      <c r="A18" s="4">
        <v>10</v>
      </c>
      <c r="B18" s="5" t="s">
        <v>47</v>
      </c>
      <c r="C18" s="4">
        <v>86</v>
      </c>
      <c r="D18" s="4">
        <v>86</v>
      </c>
      <c r="E18" s="4">
        <v>0</v>
      </c>
      <c r="F18" s="4">
        <v>0</v>
      </c>
      <c r="G18" s="4">
        <v>86</v>
      </c>
      <c r="H18" s="4">
        <v>84</v>
      </c>
      <c r="I18" s="4">
        <v>2</v>
      </c>
      <c r="J18" s="4">
        <v>0</v>
      </c>
      <c r="K18" s="4">
        <v>0</v>
      </c>
      <c r="L18" s="4">
        <v>0</v>
      </c>
      <c r="M18" s="4">
        <v>0</v>
      </c>
      <c r="N18" s="15">
        <f t="shared" si="0"/>
        <v>1</v>
      </c>
      <c r="O18" s="11">
        <f t="shared" si="1"/>
        <v>1</v>
      </c>
    </row>
    <row r="19" spans="1:15" x14ac:dyDescent="0.25">
      <c r="A19" s="4">
        <v>11</v>
      </c>
      <c r="B19" s="5" t="s">
        <v>48</v>
      </c>
      <c r="C19" s="4">
        <v>11</v>
      </c>
      <c r="D19" s="4">
        <v>11</v>
      </c>
      <c r="E19" s="4">
        <v>0</v>
      </c>
      <c r="F19" s="4">
        <v>0</v>
      </c>
      <c r="G19" s="4">
        <v>11</v>
      </c>
      <c r="H19" s="4">
        <v>11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15">
        <f t="shared" si="0"/>
        <v>1</v>
      </c>
      <c r="O19" s="11">
        <f t="shared" si="1"/>
        <v>1</v>
      </c>
    </row>
    <row r="20" spans="1:15" x14ac:dyDescent="0.25">
      <c r="A20" s="4">
        <v>12</v>
      </c>
      <c r="B20" s="5" t="s">
        <v>34</v>
      </c>
      <c r="C20" s="4">
        <v>161</v>
      </c>
      <c r="D20" s="4">
        <v>145</v>
      </c>
      <c r="E20" s="4">
        <v>15</v>
      </c>
      <c r="F20" s="4">
        <v>1</v>
      </c>
      <c r="G20" s="4">
        <v>157</v>
      </c>
      <c r="H20" s="4">
        <v>156</v>
      </c>
      <c r="I20" s="4">
        <v>0</v>
      </c>
      <c r="J20" s="4">
        <v>1</v>
      </c>
      <c r="K20" s="4">
        <v>3</v>
      </c>
      <c r="L20" s="4">
        <v>3</v>
      </c>
      <c r="M20" s="4">
        <v>0</v>
      </c>
      <c r="N20" s="15">
        <f t="shared" si="0"/>
        <v>0.99375000000000002</v>
      </c>
      <c r="O20" s="11">
        <f t="shared" si="1"/>
        <v>0.90625</v>
      </c>
    </row>
    <row r="21" spans="1:15" x14ac:dyDescent="0.25">
      <c r="A21" s="4">
        <v>13</v>
      </c>
      <c r="B21" s="5" t="s">
        <v>35</v>
      </c>
      <c r="C21" s="4">
        <v>955</v>
      </c>
      <c r="D21" s="4">
        <v>902</v>
      </c>
      <c r="E21" s="4">
        <v>32</v>
      </c>
      <c r="F21" s="4">
        <v>21</v>
      </c>
      <c r="G21" s="4">
        <v>911</v>
      </c>
      <c r="H21" s="4">
        <v>872</v>
      </c>
      <c r="I21" s="4">
        <v>1</v>
      </c>
      <c r="J21" s="4">
        <v>38</v>
      </c>
      <c r="K21" s="4">
        <v>44</v>
      </c>
      <c r="L21" s="4">
        <v>44</v>
      </c>
      <c r="M21" s="4">
        <v>0</v>
      </c>
      <c r="N21" s="15">
        <f t="shared" si="0"/>
        <v>0.96020942408376964</v>
      </c>
      <c r="O21" s="11">
        <f t="shared" si="1"/>
        <v>0.96573875802997855</v>
      </c>
    </row>
    <row r="22" spans="1:15" ht="31.5" x14ac:dyDescent="0.25">
      <c r="A22" s="4">
        <v>14</v>
      </c>
      <c r="B22" s="5" t="s">
        <v>46</v>
      </c>
      <c r="C22" s="4">
        <v>1822</v>
      </c>
      <c r="D22" s="4">
        <v>1761</v>
      </c>
      <c r="E22" s="4">
        <v>42</v>
      </c>
      <c r="F22" s="4">
        <v>19</v>
      </c>
      <c r="G22" s="4">
        <v>1809</v>
      </c>
      <c r="H22" s="4">
        <v>1719</v>
      </c>
      <c r="I22" s="4">
        <v>6</v>
      </c>
      <c r="J22" s="4">
        <v>84</v>
      </c>
      <c r="K22" s="4">
        <v>13</v>
      </c>
      <c r="L22" s="4">
        <v>13</v>
      </c>
      <c r="M22" s="4">
        <v>0</v>
      </c>
      <c r="N22" s="15">
        <f t="shared" si="0"/>
        <v>0.95389681668496162</v>
      </c>
      <c r="O22" s="11">
        <f t="shared" si="1"/>
        <v>0.97670549084858571</v>
      </c>
    </row>
    <row r="23" spans="1:15" x14ac:dyDescent="0.25">
      <c r="A23" s="4">
        <v>15</v>
      </c>
      <c r="B23" s="5" t="s">
        <v>42</v>
      </c>
      <c r="C23" s="4">
        <v>21</v>
      </c>
      <c r="D23" s="4">
        <v>20</v>
      </c>
      <c r="E23" s="4">
        <v>0</v>
      </c>
      <c r="F23" s="4">
        <v>1</v>
      </c>
      <c r="G23" s="4">
        <v>15</v>
      </c>
      <c r="H23" s="4">
        <v>14</v>
      </c>
      <c r="I23" s="4">
        <v>0</v>
      </c>
      <c r="J23" s="4">
        <v>1</v>
      </c>
      <c r="K23" s="4">
        <v>6</v>
      </c>
      <c r="L23" s="4">
        <v>6</v>
      </c>
      <c r="M23" s="4">
        <v>0</v>
      </c>
      <c r="N23" s="15">
        <f t="shared" si="0"/>
        <v>0.95238095238095233</v>
      </c>
      <c r="O23" s="11">
        <f t="shared" si="1"/>
        <v>1</v>
      </c>
    </row>
    <row r="24" spans="1:15" x14ac:dyDescent="0.25">
      <c r="A24" s="4">
        <v>16</v>
      </c>
      <c r="B24" s="5" t="s">
        <v>50</v>
      </c>
      <c r="C24" s="4">
        <v>14456</v>
      </c>
      <c r="D24" s="4">
        <v>2093</v>
      </c>
      <c r="E24" s="4">
        <v>10107</v>
      </c>
      <c r="F24" s="4">
        <v>2256</v>
      </c>
      <c r="G24" s="4">
        <v>13095</v>
      </c>
      <c r="H24" s="4">
        <v>10805</v>
      </c>
      <c r="I24" s="4">
        <v>657</v>
      </c>
      <c r="J24" s="4">
        <v>1633</v>
      </c>
      <c r="K24" s="4">
        <v>1359</v>
      </c>
      <c r="L24" s="4">
        <v>1334</v>
      </c>
      <c r="M24" s="4">
        <v>25</v>
      </c>
      <c r="N24" s="16">
        <f t="shared" si="0"/>
        <v>0.88529126885291265</v>
      </c>
      <c r="O24" s="11">
        <f t="shared" si="1"/>
        <v>0.17155737704918034</v>
      </c>
    </row>
    <row r="25" spans="1:15" ht="31.5" x14ac:dyDescent="0.25">
      <c r="A25" s="4">
        <v>17</v>
      </c>
      <c r="B25" s="5" t="s">
        <v>40</v>
      </c>
      <c r="C25" s="4">
        <v>7</v>
      </c>
      <c r="D25" s="4">
        <v>5</v>
      </c>
      <c r="E25" s="4">
        <v>1</v>
      </c>
      <c r="F25" s="4">
        <v>1</v>
      </c>
      <c r="G25" s="4">
        <v>7</v>
      </c>
      <c r="H25" s="4">
        <v>6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16">
        <f t="shared" si="0"/>
        <v>0.8571428571428571</v>
      </c>
      <c r="O25" s="11">
        <f t="shared" si="1"/>
        <v>0.83333333333333337</v>
      </c>
    </row>
    <row r="26" spans="1:15" x14ac:dyDescent="0.25">
      <c r="A26" s="4">
        <v>18</v>
      </c>
      <c r="B26" s="5" t="s">
        <v>51</v>
      </c>
      <c r="C26" s="4">
        <v>405</v>
      </c>
      <c r="D26" s="4">
        <v>120</v>
      </c>
      <c r="E26" s="4">
        <v>247</v>
      </c>
      <c r="F26" s="4">
        <v>38</v>
      </c>
      <c r="G26" s="4">
        <v>387</v>
      </c>
      <c r="H26" s="4">
        <v>305</v>
      </c>
      <c r="I26" s="4">
        <v>2</v>
      </c>
      <c r="J26" s="4">
        <v>80</v>
      </c>
      <c r="K26" s="4">
        <v>18</v>
      </c>
      <c r="L26" s="4">
        <v>18</v>
      </c>
      <c r="M26" s="4">
        <v>0</v>
      </c>
      <c r="N26" s="16">
        <f t="shared" si="0"/>
        <v>0.80246913580246915</v>
      </c>
      <c r="O26" s="11">
        <f t="shared" si="1"/>
        <v>0.32697547683923706</v>
      </c>
    </row>
    <row r="27" spans="1:15" s="12" customFormat="1" x14ac:dyDescent="0.25">
      <c r="A27" s="7"/>
      <c r="B27" s="13" t="s">
        <v>49</v>
      </c>
      <c r="C27" s="8">
        <f>SUM(C9:C26)</f>
        <v>18139</v>
      </c>
      <c r="D27" s="8">
        <f t="shared" ref="D27:M27" si="2">SUM(D9:D26)</f>
        <v>5246</v>
      </c>
      <c r="E27" s="8">
        <f t="shared" si="2"/>
        <v>10555</v>
      </c>
      <c r="F27" s="8">
        <f t="shared" si="2"/>
        <v>2338</v>
      </c>
      <c r="G27" s="8">
        <f t="shared" si="2"/>
        <v>16687</v>
      </c>
      <c r="H27" s="8">
        <f t="shared" si="2"/>
        <v>14181</v>
      </c>
      <c r="I27" s="8">
        <f t="shared" si="2"/>
        <v>668</v>
      </c>
      <c r="J27" s="8">
        <f t="shared" si="2"/>
        <v>1838</v>
      </c>
      <c r="K27" s="8">
        <f t="shared" si="2"/>
        <v>1449</v>
      </c>
      <c r="L27" s="8">
        <f t="shared" si="2"/>
        <v>1424</v>
      </c>
      <c r="M27" s="8">
        <f t="shared" si="2"/>
        <v>25</v>
      </c>
      <c r="N27" s="16">
        <f t="shared" ref="N27" si="3">(L27+I27+H27)/(K27+G27)</f>
        <v>0.8972761358623732</v>
      </c>
      <c r="O27" s="11">
        <f t="shared" ref="O27" si="4">D27/(D27+E27)</f>
        <v>0.33200430352509336</v>
      </c>
    </row>
  </sheetData>
  <sortState ref="B9:O26">
    <sortCondition descending="1" ref="N9:N26"/>
  </sortState>
  <mergeCells count="22">
    <mergeCell ref="N5:N7"/>
    <mergeCell ref="O5:O7"/>
    <mergeCell ref="C6:C7"/>
    <mergeCell ref="F6:F7"/>
    <mergeCell ref="G6:G7"/>
    <mergeCell ref="H6:H7"/>
    <mergeCell ref="I6:I7"/>
    <mergeCell ref="J6:J7"/>
    <mergeCell ref="K6:K7"/>
    <mergeCell ref="L6:L7"/>
    <mergeCell ref="M6:M7"/>
    <mergeCell ref="C5:F5"/>
    <mergeCell ref="G5:J5"/>
    <mergeCell ref="K5:M5"/>
    <mergeCell ref="A5:A7"/>
    <mergeCell ref="B5:B7"/>
    <mergeCell ref="D6:E6"/>
    <mergeCell ref="K4:M4"/>
    <mergeCell ref="A1:B1"/>
    <mergeCell ref="A2:B2"/>
    <mergeCell ref="C1:M2"/>
    <mergeCell ref="C3:M3"/>
  </mergeCells>
  <pageMargins left="0.95" right="0.2" top="0.46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C8" sqref="C8"/>
    </sheetView>
  </sheetViews>
  <sheetFormatPr defaultColWidth="8.85546875" defaultRowHeight="15.75" x14ac:dyDescent="0.25"/>
  <cols>
    <col min="1" max="1" width="9" style="1" customWidth="1"/>
    <col min="2" max="2" width="31.5703125" style="1" customWidth="1"/>
    <col min="3" max="3" width="8.42578125" style="2" customWidth="1"/>
    <col min="4" max="4" width="6.5703125" style="2" customWidth="1"/>
    <col min="5" max="5" width="7.5703125" style="2" customWidth="1"/>
    <col min="6" max="6" width="6.42578125" style="2" customWidth="1"/>
    <col min="7" max="7" width="8.5703125" style="2" customWidth="1"/>
    <col min="8" max="8" width="7.5703125" style="2" customWidth="1"/>
    <col min="9" max="9" width="7" style="2" customWidth="1"/>
    <col min="10" max="10" width="6.85546875" style="2" customWidth="1"/>
    <col min="11" max="11" width="7.85546875" style="2" customWidth="1"/>
    <col min="12" max="12" width="6.7109375" style="2" customWidth="1"/>
    <col min="13" max="13" width="6.85546875" style="2" customWidth="1"/>
    <col min="14" max="14" width="10.85546875" style="9" customWidth="1"/>
    <col min="15" max="15" width="11" style="9" customWidth="1"/>
    <col min="16" max="16384" width="8.85546875" style="10"/>
  </cols>
  <sheetData>
    <row r="1" spans="1:15" ht="24" customHeight="1" x14ac:dyDescent="0.25">
      <c r="A1" s="26" t="s">
        <v>71</v>
      </c>
      <c r="B1" s="26"/>
      <c r="C1" s="27" t="s">
        <v>54</v>
      </c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x14ac:dyDescent="0.25">
      <c r="A2" s="26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5" ht="15.95" customHeight="1" x14ac:dyDescent="0.25"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5" x14ac:dyDescent="0.25">
      <c r="K4" s="25" t="s">
        <v>1</v>
      </c>
      <c r="L4" s="25"/>
      <c r="M4" s="25"/>
    </row>
    <row r="5" spans="1:15" x14ac:dyDescent="0.25">
      <c r="A5" s="24" t="s">
        <v>2</v>
      </c>
      <c r="B5" s="24" t="s">
        <v>3</v>
      </c>
      <c r="C5" s="24" t="s">
        <v>4</v>
      </c>
      <c r="D5" s="24"/>
      <c r="E5" s="24"/>
      <c r="F5" s="24"/>
      <c r="G5" s="24" t="s">
        <v>5</v>
      </c>
      <c r="H5" s="24"/>
      <c r="I5" s="24"/>
      <c r="J5" s="24"/>
      <c r="K5" s="24" t="s">
        <v>6</v>
      </c>
      <c r="L5" s="24"/>
      <c r="M5" s="24"/>
      <c r="N5" s="24" t="s">
        <v>7</v>
      </c>
      <c r="O5" s="24" t="s">
        <v>8</v>
      </c>
    </row>
    <row r="6" spans="1:15" x14ac:dyDescent="0.25">
      <c r="A6" s="24"/>
      <c r="B6" s="24"/>
      <c r="C6" s="24" t="s">
        <v>9</v>
      </c>
      <c r="D6" s="24" t="s">
        <v>10</v>
      </c>
      <c r="E6" s="24"/>
      <c r="F6" s="24" t="s">
        <v>11</v>
      </c>
      <c r="G6" s="24" t="s">
        <v>9</v>
      </c>
      <c r="H6" s="24" t="s">
        <v>12</v>
      </c>
      <c r="I6" s="24" t="s">
        <v>13</v>
      </c>
      <c r="J6" s="24" t="s">
        <v>14</v>
      </c>
      <c r="K6" s="24" t="s">
        <v>9</v>
      </c>
      <c r="L6" s="24" t="s">
        <v>15</v>
      </c>
      <c r="M6" s="24" t="s">
        <v>14</v>
      </c>
      <c r="N6" s="24"/>
      <c r="O6" s="24"/>
    </row>
    <row r="7" spans="1:15" ht="94.5" x14ac:dyDescent="0.25">
      <c r="A7" s="24"/>
      <c r="B7" s="24"/>
      <c r="C7" s="24"/>
      <c r="D7" s="3" t="s">
        <v>16</v>
      </c>
      <c r="E7" s="3" t="s">
        <v>17</v>
      </c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47.25" x14ac:dyDescent="0.25">
      <c r="A8" s="3" t="s">
        <v>18</v>
      </c>
      <c r="B8" s="3" t="s">
        <v>19</v>
      </c>
      <c r="C8" s="6" t="s">
        <v>20</v>
      </c>
      <c r="D8" s="3" t="s">
        <v>21</v>
      </c>
      <c r="E8" s="3" t="s">
        <v>22</v>
      </c>
      <c r="F8" s="3" t="s">
        <v>23</v>
      </c>
      <c r="G8" s="3" t="s">
        <v>24</v>
      </c>
      <c r="H8" s="3" t="s">
        <v>25</v>
      </c>
      <c r="I8" s="3" t="s">
        <v>26</v>
      </c>
      <c r="J8" s="3" t="s">
        <v>27</v>
      </c>
      <c r="K8" s="3" t="s">
        <v>28</v>
      </c>
      <c r="L8" s="3" t="s">
        <v>29</v>
      </c>
      <c r="M8" s="3" t="s">
        <v>30</v>
      </c>
      <c r="N8" s="14" t="s">
        <v>31</v>
      </c>
      <c r="O8" s="14" t="s">
        <v>32</v>
      </c>
    </row>
    <row r="9" spans="1:15" x14ac:dyDescent="0.25">
      <c r="A9" s="4">
        <v>1</v>
      </c>
      <c r="B9" s="5" t="s">
        <v>33</v>
      </c>
      <c r="C9" s="4">
        <v>20</v>
      </c>
      <c r="D9" s="4">
        <v>17</v>
      </c>
      <c r="E9" s="4">
        <v>3</v>
      </c>
      <c r="F9" s="4">
        <v>0</v>
      </c>
      <c r="G9" s="4">
        <v>18</v>
      </c>
      <c r="H9" s="4">
        <v>18</v>
      </c>
      <c r="I9" s="4">
        <v>0</v>
      </c>
      <c r="J9" s="4">
        <v>0</v>
      </c>
      <c r="K9" s="4">
        <v>2</v>
      </c>
      <c r="L9" s="4">
        <v>2</v>
      </c>
      <c r="M9" s="4">
        <v>0</v>
      </c>
      <c r="N9" s="15">
        <f t="shared" ref="N9:N25" si="0">(L9+I9+H9)/(K9+G9)</f>
        <v>1</v>
      </c>
      <c r="O9" s="11">
        <f t="shared" ref="O9:O25" si="1">D9/(D9+E9)</f>
        <v>0.85</v>
      </c>
    </row>
    <row r="10" spans="1:15" x14ac:dyDescent="0.25">
      <c r="A10" s="4">
        <v>2</v>
      </c>
      <c r="B10" s="5" t="s">
        <v>36</v>
      </c>
      <c r="C10" s="4">
        <v>1</v>
      </c>
      <c r="D10" s="4">
        <v>0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15">
        <f t="shared" si="0"/>
        <v>1</v>
      </c>
      <c r="O10" s="11">
        <f t="shared" si="1"/>
        <v>0</v>
      </c>
    </row>
    <row r="11" spans="1:15" x14ac:dyDescent="0.25">
      <c r="A11" s="4">
        <v>3</v>
      </c>
      <c r="B11" s="5" t="s">
        <v>37</v>
      </c>
      <c r="C11" s="4">
        <v>4</v>
      </c>
      <c r="D11" s="4">
        <v>4</v>
      </c>
      <c r="E11" s="4">
        <v>0</v>
      </c>
      <c r="F11" s="4">
        <v>0</v>
      </c>
      <c r="G11" s="4">
        <v>3</v>
      </c>
      <c r="H11" s="4">
        <v>3</v>
      </c>
      <c r="I11" s="4">
        <v>0</v>
      </c>
      <c r="J11" s="4">
        <v>0</v>
      </c>
      <c r="K11" s="4">
        <v>1</v>
      </c>
      <c r="L11" s="4">
        <v>1</v>
      </c>
      <c r="M11" s="4">
        <v>0</v>
      </c>
      <c r="N11" s="15">
        <f t="shared" si="0"/>
        <v>1</v>
      </c>
      <c r="O11" s="11">
        <f t="shared" si="1"/>
        <v>1</v>
      </c>
    </row>
    <row r="12" spans="1:15" x14ac:dyDescent="0.25">
      <c r="A12" s="4">
        <v>4</v>
      </c>
      <c r="B12" s="5" t="s">
        <v>38</v>
      </c>
      <c r="C12" s="4">
        <v>17</v>
      </c>
      <c r="D12" s="4">
        <v>16</v>
      </c>
      <c r="E12" s="4">
        <v>1</v>
      </c>
      <c r="F12" s="4">
        <v>0</v>
      </c>
      <c r="G12" s="4">
        <v>14</v>
      </c>
      <c r="H12" s="4">
        <v>14</v>
      </c>
      <c r="I12" s="4">
        <v>0</v>
      </c>
      <c r="J12" s="4">
        <v>0</v>
      </c>
      <c r="K12" s="4">
        <v>3</v>
      </c>
      <c r="L12" s="4">
        <v>3</v>
      </c>
      <c r="M12" s="4">
        <v>0</v>
      </c>
      <c r="N12" s="15">
        <f t="shared" si="0"/>
        <v>1</v>
      </c>
      <c r="O12" s="11">
        <f t="shared" si="1"/>
        <v>0.94117647058823528</v>
      </c>
    </row>
    <row r="13" spans="1:15" x14ac:dyDescent="0.25">
      <c r="A13" s="4">
        <v>5</v>
      </c>
      <c r="B13" s="5" t="s">
        <v>39</v>
      </c>
      <c r="C13" s="4">
        <v>104</v>
      </c>
      <c r="D13" s="4">
        <v>0</v>
      </c>
      <c r="E13" s="4">
        <v>104</v>
      </c>
      <c r="F13" s="4">
        <v>0</v>
      </c>
      <c r="G13" s="4">
        <v>104</v>
      </c>
      <c r="H13" s="4">
        <v>104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15">
        <f t="shared" si="0"/>
        <v>1</v>
      </c>
      <c r="O13" s="11">
        <f t="shared" si="1"/>
        <v>0</v>
      </c>
    </row>
    <row r="14" spans="1:15" x14ac:dyDescent="0.25">
      <c r="A14" s="4">
        <v>6</v>
      </c>
      <c r="B14" s="5" t="s">
        <v>41</v>
      </c>
      <c r="C14" s="4">
        <v>7</v>
      </c>
      <c r="D14" s="4">
        <v>6</v>
      </c>
      <c r="E14" s="4">
        <v>1</v>
      </c>
      <c r="F14" s="4">
        <v>0</v>
      </c>
      <c r="G14" s="4">
        <v>7</v>
      </c>
      <c r="H14" s="4">
        <v>7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15">
        <f t="shared" si="0"/>
        <v>1</v>
      </c>
      <c r="O14" s="11">
        <f t="shared" si="1"/>
        <v>0.8571428571428571</v>
      </c>
    </row>
    <row r="15" spans="1:15" ht="31.5" x14ac:dyDescent="0.25">
      <c r="A15" s="4">
        <v>7</v>
      </c>
      <c r="B15" s="5" t="s">
        <v>43</v>
      </c>
      <c r="C15" s="4">
        <v>10</v>
      </c>
      <c r="D15" s="4">
        <v>9</v>
      </c>
      <c r="E15" s="4">
        <v>0</v>
      </c>
      <c r="F15" s="4">
        <v>1</v>
      </c>
      <c r="G15" s="4">
        <v>10</v>
      </c>
      <c r="H15" s="4">
        <v>10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15">
        <f t="shared" si="0"/>
        <v>1</v>
      </c>
      <c r="O15" s="11">
        <f t="shared" si="1"/>
        <v>1</v>
      </c>
    </row>
    <row r="16" spans="1:15" x14ac:dyDescent="0.25">
      <c r="A16" s="4">
        <v>8</v>
      </c>
      <c r="B16" s="5" t="s">
        <v>44</v>
      </c>
      <c r="C16" s="4">
        <v>49</v>
      </c>
      <c r="D16" s="4">
        <v>48</v>
      </c>
      <c r="E16" s="4">
        <v>1</v>
      </c>
      <c r="F16" s="4">
        <v>0</v>
      </c>
      <c r="G16" s="4">
        <v>49</v>
      </c>
      <c r="H16" s="4">
        <v>49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15">
        <f t="shared" si="0"/>
        <v>1</v>
      </c>
      <c r="O16" s="11">
        <f t="shared" si="1"/>
        <v>0.97959183673469385</v>
      </c>
    </row>
    <row r="17" spans="1:15" ht="31.5" x14ac:dyDescent="0.25">
      <c r="A17" s="4">
        <v>9</v>
      </c>
      <c r="B17" s="5" t="s">
        <v>45</v>
      </c>
      <c r="C17" s="4">
        <v>3</v>
      </c>
      <c r="D17" s="4">
        <v>3</v>
      </c>
      <c r="E17" s="4">
        <v>0</v>
      </c>
      <c r="F17" s="4">
        <v>0</v>
      </c>
      <c r="G17" s="4">
        <v>3</v>
      </c>
      <c r="H17" s="4">
        <v>3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15">
        <f t="shared" si="0"/>
        <v>1</v>
      </c>
      <c r="O17" s="11">
        <f t="shared" si="1"/>
        <v>1</v>
      </c>
    </row>
    <row r="18" spans="1:15" x14ac:dyDescent="0.25">
      <c r="A18" s="4">
        <v>10</v>
      </c>
      <c r="B18" s="5" t="s">
        <v>47</v>
      </c>
      <c r="C18" s="4">
        <v>86</v>
      </c>
      <c r="D18" s="4">
        <v>86</v>
      </c>
      <c r="E18" s="4">
        <v>0</v>
      </c>
      <c r="F18" s="4">
        <v>0</v>
      </c>
      <c r="G18" s="4">
        <v>86</v>
      </c>
      <c r="H18" s="4">
        <v>84</v>
      </c>
      <c r="I18" s="4">
        <v>2</v>
      </c>
      <c r="J18" s="4">
        <v>0</v>
      </c>
      <c r="K18" s="4">
        <v>0</v>
      </c>
      <c r="L18" s="4">
        <v>0</v>
      </c>
      <c r="M18" s="4">
        <v>0</v>
      </c>
      <c r="N18" s="15">
        <f t="shared" si="0"/>
        <v>1</v>
      </c>
      <c r="O18" s="11">
        <f t="shared" si="1"/>
        <v>1</v>
      </c>
    </row>
    <row r="19" spans="1:15" x14ac:dyDescent="0.25">
      <c r="A19" s="4">
        <v>11</v>
      </c>
      <c r="B19" s="5" t="s">
        <v>48</v>
      </c>
      <c r="C19" s="4">
        <v>11</v>
      </c>
      <c r="D19" s="4">
        <v>11</v>
      </c>
      <c r="E19" s="4">
        <v>0</v>
      </c>
      <c r="F19" s="4">
        <v>0</v>
      </c>
      <c r="G19" s="4">
        <v>11</v>
      </c>
      <c r="H19" s="4">
        <v>11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15">
        <f t="shared" si="0"/>
        <v>1</v>
      </c>
      <c r="O19" s="11">
        <f t="shared" si="1"/>
        <v>1</v>
      </c>
    </row>
    <row r="20" spans="1:15" x14ac:dyDescent="0.25">
      <c r="A20" s="4">
        <v>12</v>
      </c>
      <c r="B20" s="5" t="s">
        <v>34</v>
      </c>
      <c r="C20" s="4">
        <v>161</v>
      </c>
      <c r="D20" s="4">
        <v>145</v>
      </c>
      <c r="E20" s="4">
        <v>15</v>
      </c>
      <c r="F20" s="4">
        <v>1</v>
      </c>
      <c r="G20" s="4">
        <v>157</v>
      </c>
      <c r="H20" s="4">
        <v>156</v>
      </c>
      <c r="I20" s="4">
        <v>0</v>
      </c>
      <c r="J20" s="4">
        <v>1</v>
      </c>
      <c r="K20" s="4">
        <v>3</v>
      </c>
      <c r="L20" s="4">
        <v>3</v>
      </c>
      <c r="M20" s="4">
        <v>0</v>
      </c>
      <c r="N20" s="15">
        <f t="shared" si="0"/>
        <v>0.99375000000000002</v>
      </c>
      <c r="O20" s="11">
        <f t="shared" si="1"/>
        <v>0.90625</v>
      </c>
    </row>
    <row r="21" spans="1:15" x14ac:dyDescent="0.25">
      <c r="A21" s="4">
        <v>13</v>
      </c>
      <c r="B21" s="5" t="s">
        <v>35</v>
      </c>
      <c r="C21" s="4">
        <v>955</v>
      </c>
      <c r="D21" s="4">
        <v>902</v>
      </c>
      <c r="E21" s="4">
        <v>32</v>
      </c>
      <c r="F21" s="4">
        <v>21</v>
      </c>
      <c r="G21" s="4">
        <v>911</v>
      </c>
      <c r="H21" s="4">
        <v>872</v>
      </c>
      <c r="I21" s="4">
        <v>1</v>
      </c>
      <c r="J21" s="4">
        <v>38</v>
      </c>
      <c r="K21" s="4">
        <v>44</v>
      </c>
      <c r="L21" s="4">
        <v>44</v>
      </c>
      <c r="M21" s="4">
        <v>0</v>
      </c>
      <c r="N21" s="15">
        <f t="shared" si="0"/>
        <v>0.96020942408376964</v>
      </c>
      <c r="O21" s="11">
        <f t="shared" si="1"/>
        <v>0.96573875802997855</v>
      </c>
    </row>
    <row r="22" spans="1:15" ht="31.5" x14ac:dyDescent="0.25">
      <c r="A22" s="4">
        <v>14</v>
      </c>
      <c r="B22" s="5" t="s">
        <v>46</v>
      </c>
      <c r="C22" s="4">
        <v>1822</v>
      </c>
      <c r="D22" s="4">
        <v>1761</v>
      </c>
      <c r="E22" s="4">
        <v>42</v>
      </c>
      <c r="F22" s="4">
        <v>19</v>
      </c>
      <c r="G22" s="4">
        <v>1809</v>
      </c>
      <c r="H22" s="4">
        <v>1719</v>
      </c>
      <c r="I22" s="4">
        <v>6</v>
      </c>
      <c r="J22" s="4">
        <v>84</v>
      </c>
      <c r="K22" s="4">
        <v>13</v>
      </c>
      <c r="L22" s="4">
        <v>13</v>
      </c>
      <c r="M22" s="4">
        <v>0</v>
      </c>
      <c r="N22" s="15">
        <f t="shared" si="0"/>
        <v>0.95389681668496162</v>
      </c>
      <c r="O22" s="11">
        <f t="shared" si="1"/>
        <v>0.97670549084858571</v>
      </c>
    </row>
    <row r="23" spans="1:15" x14ac:dyDescent="0.25">
      <c r="A23" s="4">
        <v>15</v>
      </c>
      <c r="B23" s="5" t="s">
        <v>42</v>
      </c>
      <c r="C23" s="4">
        <v>21</v>
      </c>
      <c r="D23" s="4">
        <v>20</v>
      </c>
      <c r="E23" s="4">
        <v>0</v>
      </c>
      <c r="F23" s="4">
        <v>1</v>
      </c>
      <c r="G23" s="4">
        <v>15</v>
      </c>
      <c r="H23" s="4">
        <v>14</v>
      </c>
      <c r="I23" s="4">
        <v>0</v>
      </c>
      <c r="J23" s="4">
        <v>1</v>
      </c>
      <c r="K23" s="4">
        <v>6</v>
      </c>
      <c r="L23" s="4">
        <v>6</v>
      </c>
      <c r="M23" s="4">
        <v>0</v>
      </c>
      <c r="N23" s="15">
        <f t="shared" si="0"/>
        <v>0.95238095238095233</v>
      </c>
      <c r="O23" s="11">
        <f t="shared" si="1"/>
        <v>1</v>
      </c>
    </row>
    <row r="24" spans="1:15" ht="31.5" x14ac:dyDescent="0.25">
      <c r="A24" s="4">
        <v>16</v>
      </c>
      <c r="B24" s="5" t="s">
        <v>40</v>
      </c>
      <c r="C24" s="4">
        <v>7</v>
      </c>
      <c r="D24" s="4">
        <v>5</v>
      </c>
      <c r="E24" s="4">
        <v>1</v>
      </c>
      <c r="F24" s="4">
        <v>1</v>
      </c>
      <c r="G24" s="4">
        <v>7</v>
      </c>
      <c r="H24" s="4">
        <v>6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16">
        <f t="shared" si="0"/>
        <v>0.8571428571428571</v>
      </c>
      <c r="O24" s="11">
        <f t="shared" si="1"/>
        <v>0.83333333333333337</v>
      </c>
    </row>
    <row r="25" spans="1:15" x14ac:dyDescent="0.25">
      <c r="A25" s="4">
        <v>17</v>
      </c>
      <c r="B25" s="5" t="s">
        <v>51</v>
      </c>
      <c r="C25" s="4">
        <v>405</v>
      </c>
      <c r="D25" s="4">
        <v>120</v>
      </c>
      <c r="E25" s="4">
        <v>247</v>
      </c>
      <c r="F25" s="4">
        <v>38</v>
      </c>
      <c r="G25" s="4">
        <v>387</v>
      </c>
      <c r="H25" s="4">
        <v>305</v>
      </c>
      <c r="I25" s="4">
        <v>2</v>
      </c>
      <c r="J25" s="4">
        <v>80</v>
      </c>
      <c r="K25" s="4">
        <v>18</v>
      </c>
      <c r="L25" s="4">
        <v>18</v>
      </c>
      <c r="M25" s="4">
        <v>0</v>
      </c>
      <c r="N25" s="16">
        <f t="shared" si="0"/>
        <v>0.80246913580246915</v>
      </c>
      <c r="O25" s="11">
        <f t="shared" si="1"/>
        <v>0.32697547683923706</v>
      </c>
    </row>
    <row r="26" spans="1:15" s="12" customFormat="1" x14ac:dyDescent="0.25">
      <c r="A26" s="7"/>
      <c r="B26" s="13" t="s">
        <v>49</v>
      </c>
      <c r="C26" s="8">
        <f t="shared" ref="C26:M26" si="2">SUM(C9:C25)</f>
        <v>3683</v>
      </c>
      <c r="D26" s="8">
        <f t="shared" si="2"/>
        <v>3153</v>
      </c>
      <c r="E26" s="8">
        <f t="shared" si="2"/>
        <v>448</v>
      </c>
      <c r="F26" s="8">
        <f t="shared" si="2"/>
        <v>82</v>
      </c>
      <c r="G26" s="8">
        <f t="shared" si="2"/>
        <v>3592</v>
      </c>
      <c r="H26" s="8">
        <f t="shared" si="2"/>
        <v>3376</v>
      </c>
      <c r="I26" s="8">
        <f t="shared" si="2"/>
        <v>11</v>
      </c>
      <c r="J26" s="8">
        <f t="shared" si="2"/>
        <v>205</v>
      </c>
      <c r="K26" s="8">
        <f t="shared" si="2"/>
        <v>90</v>
      </c>
      <c r="L26" s="8">
        <f t="shared" si="2"/>
        <v>90</v>
      </c>
      <c r="M26" s="8">
        <f t="shared" si="2"/>
        <v>0</v>
      </c>
      <c r="N26" s="15">
        <f t="shared" ref="N26" si="3">(L26+I26+H26)/(K26+G26)</f>
        <v>0.94432373709940254</v>
      </c>
      <c r="O26" s="11">
        <f t="shared" ref="O26" si="4">D26/(D26+E26)</f>
        <v>0.87559011385726182</v>
      </c>
    </row>
  </sheetData>
  <sortState ref="B9:O25">
    <sortCondition descending="1" ref="N9:N25"/>
  </sortState>
  <mergeCells count="22">
    <mergeCell ref="N5:N7"/>
    <mergeCell ref="O5:O7"/>
    <mergeCell ref="C6:C7"/>
    <mergeCell ref="D6:E6"/>
    <mergeCell ref="F6:F7"/>
    <mergeCell ref="G6:G7"/>
    <mergeCell ref="H6:H7"/>
    <mergeCell ref="I6:I7"/>
    <mergeCell ref="J6:J7"/>
    <mergeCell ref="K6:K7"/>
    <mergeCell ref="A1:B1"/>
    <mergeCell ref="C1:M2"/>
    <mergeCell ref="A2:B2"/>
    <mergeCell ref="C3:M3"/>
    <mergeCell ref="K4:M4"/>
    <mergeCell ref="A5:A7"/>
    <mergeCell ref="B5:B7"/>
    <mergeCell ref="C5:F5"/>
    <mergeCell ref="G5:J5"/>
    <mergeCell ref="K5:M5"/>
    <mergeCell ref="L6:L7"/>
    <mergeCell ref="M6:M7"/>
  </mergeCells>
  <pageMargins left="0.7" right="0.7" top="0.34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137" workbookViewId="0">
      <selection sqref="A1:B1"/>
    </sheetView>
  </sheetViews>
  <sheetFormatPr defaultColWidth="8.85546875" defaultRowHeight="15.75" x14ac:dyDescent="0.25"/>
  <cols>
    <col min="1" max="1" width="9" style="1" customWidth="1"/>
    <col min="2" max="2" width="17.140625" style="1" bestFit="1" customWidth="1"/>
    <col min="3" max="3" width="10" style="2" customWidth="1"/>
    <col min="4" max="4" width="7.28515625" style="2" customWidth="1"/>
    <col min="5" max="5" width="10" style="2" customWidth="1"/>
    <col min="6" max="6" width="7.5703125" style="2" customWidth="1"/>
    <col min="7" max="7" width="10.42578125" style="2" customWidth="1"/>
    <col min="8" max="8" width="9" style="2" customWidth="1"/>
    <col min="9" max="9" width="7.28515625" style="2" customWidth="1"/>
    <col min="10" max="10" width="7.7109375" style="2" customWidth="1"/>
    <col min="11" max="11" width="9.85546875" style="2" customWidth="1"/>
    <col min="12" max="12" width="6.7109375" style="2" customWidth="1"/>
    <col min="13" max="13" width="7.7109375" style="2" customWidth="1"/>
    <col min="14" max="15" width="9" style="9" customWidth="1"/>
    <col min="16" max="16384" width="8.85546875" style="10"/>
  </cols>
  <sheetData>
    <row r="1" spans="1:15" ht="22.5" customHeight="1" x14ac:dyDescent="0.25">
      <c r="A1" s="26" t="s">
        <v>72</v>
      </c>
      <c r="B1" s="26"/>
      <c r="C1" s="27" t="s">
        <v>53</v>
      </c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x14ac:dyDescent="0.25">
      <c r="A2" s="26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5" ht="15.95" customHeight="1" x14ac:dyDescent="0.25"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5" x14ac:dyDescent="0.25">
      <c r="K4" s="25" t="s">
        <v>1</v>
      </c>
      <c r="L4" s="25"/>
      <c r="M4" s="25"/>
    </row>
    <row r="5" spans="1:15" x14ac:dyDescent="0.25">
      <c r="A5" s="24" t="s">
        <v>2</v>
      </c>
      <c r="B5" s="24" t="s">
        <v>3</v>
      </c>
      <c r="C5" s="24" t="s">
        <v>4</v>
      </c>
      <c r="D5" s="24"/>
      <c r="E5" s="24"/>
      <c r="F5" s="24"/>
      <c r="G5" s="24" t="s">
        <v>5</v>
      </c>
      <c r="H5" s="24"/>
      <c r="I5" s="24"/>
      <c r="J5" s="24"/>
      <c r="K5" s="24" t="s">
        <v>6</v>
      </c>
      <c r="L5" s="24"/>
      <c r="M5" s="24"/>
      <c r="N5" s="24" t="s">
        <v>7</v>
      </c>
      <c r="O5" s="24" t="s">
        <v>8</v>
      </c>
    </row>
    <row r="6" spans="1:15" x14ac:dyDescent="0.25">
      <c r="A6" s="24"/>
      <c r="B6" s="24"/>
      <c r="C6" s="24" t="s">
        <v>9</v>
      </c>
      <c r="D6" s="24" t="s">
        <v>10</v>
      </c>
      <c r="E6" s="24"/>
      <c r="F6" s="24" t="s">
        <v>11</v>
      </c>
      <c r="G6" s="24" t="s">
        <v>9</v>
      </c>
      <c r="H6" s="24" t="s">
        <v>12</v>
      </c>
      <c r="I6" s="24" t="s">
        <v>13</v>
      </c>
      <c r="J6" s="24" t="s">
        <v>14</v>
      </c>
      <c r="K6" s="24" t="s">
        <v>9</v>
      </c>
      <c r="L6" s="24" t="s">
        <v>15</v>
      </c>
      <c r="M6" s="24" t="s">
        <v>14</v>
      </c>
      <c r="N6" s="24"/>
      <c r="O6" s="24"/>
    </row>
    <row r="7" spans="1:15" ht="78.75" x14ac:dyDescent="0.25">
      <c r="A7" s="24"/>
      <c r="B7" s="24"/>
      <c r="C7" s="24"/>
      <c r="D7" s="3" t="s">
        <v>16</v>
      </c>
      <c r="E7" s="3" t="s">
        <v>17</v>
      </c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31.5" x14ac:dyDescent="0.25">
      <c r="A8" s="3" t="s">
        <v>18</v>
      </c>
      <c r="B8" s="3" t="s">
        <v>19</v>
      </c>
      <c r="C8" s="3" t="s">
        <v>20</v>
      </c>
      <c r="D8" s="3" t="s">
        <v>21</v>
      </c>
      <c r="E8" s="3" t="s">
        <v>22</v>
      </c>
      <c r="F8" s="3" t="s">
        <v>23</v>
      </c>
      <c r="G8" s="3" t="s">
        <v>24</v>
      </c>
      <c r="H8" s="3" t="s">
        <v>25</v>
      </c>
      <c r="I8" s="3" t="s">
        <v>26</v>
      </c>
      <c r="J8" s="3" t="s">
        <v>27</v>
      </c>
      <c r="K8" s="3" t="s">
        <v>28</v>
      </c>
      <c r="L8" s="3" t="s">
        <v>29</v>
      </c>
      <c r="M8" s="3" t="s">
        <v>30</v>
      </c>
      <c r="N8" s="14" t="s">
        <v>31</v>
      </c>
      <c r="O8" s="14" t="s">
        <v>32</v>
      </c>
    </row>
    <row r="9" spans="1:15" x14ac:dyDescent="0.25">
      <c r="A9" s="4">
        <v>1</v>
      </c>
      <c r="B9" s="5" t="s">
        <v>51</v>
      </c>
      <c r="C9" s="4">
        <v>405</v>
      </c>
      <c r="D9" s="4">
        <v>120</v>
      </c>
      <c r="E9" s="4">
        <v>247</v>
      </c>
      <c r="F9" s="4">
        <v>38</v>
      </c>
      <c r="G9" s="4">
        <v>387</v>
      </c>
      <c r="H9" s="4">
        <v>305</v>
      </c>
      <c r="I9" s="4">
        <v>2</v>
      </c>
      <c r="J9" s="4">
        <v>80</v>
      </c>
      <c r="K9" s="4">
        <v>18</v>
      </c>
      <c r="L9" s="4">
        <v>18</v>
      </c>
      <c r="M9" s="4">
        <v>0</v>
      </c>
      <c r="N9" s="16">
        <f t="shared" ref="N9:N11" si="0">(L9+I9+H9)/(K9+G9)</f>
        <v>0.80246913580246915</v>
      </c>
      <c r="O9" s="11">
        <f t="shared" ref="O9:O11" si="1">D9/(D9+E9)</f>
        <v>0.32697547683923706</v>
      </c>
    </row>
    <row r="10" spans="1:15" ht="31.5" x14ac:dyDescent="0.25">
      <c r="A10" s="4">
        <v>2</v>
      </c>
      <c r="B10" s="5" t="s">
        <v>50</v>
      </c>
      <c r="C10" s="4">
        <v>14456</v>
      </c>
      <c r="D10" s="4">
        <v>2093</v>
      </c>
      <c r="E10" s="4">
        <v>10107</v>
      </c>
      <c r="F10" s="4">
        <v>2256</v>
      </c>
      <c r="G10" s="4">
        <v>13095</v>
      </c>
      <c r="H10" s="4">
        <v>10805</v>
      </c>
      <c r="I10" s="4">
        <v>657</v>
      </c>
      <c r="J10" s="4">
        <v>1633</v>
      </c>
      <c r="K10" s="4">
        <v>1359</v>
      </c>
      <c r="L10" s="4">
        <v>1334</v>
      </c>
      <c r="M10" s="4">
        <v>25</v>
      </c>
      <c r="N10" s="16">
        <f t="shared" si="0"/>
        <v>0.88529126885291265</v>
      </c>
      <c r="O10" s="11">
        <f t="shared" si="1"/>
        <v>0.17155737704918034</v>
      </c>
    </row>
    <row r="11" spans="1:15" s="12" customFormat="1" x14ac:dyDescent="0.25">
      <c r="A11" s="7"/>
      <c r="B11" s="13" t="s">
        <v>49</v>
      </c>
      <c r="C11" s="8">
        <f t="shared" ref="C11:M11" si="2">SUM(C9:C10)</f>
        <v>14861</v>
      </c>
      <c r="D11" s="8">
        <f t="shared" si="2"/>
        <v>2213</v>
      </c>
      <c r="E11" s="8">
        <f t="shared" si="2"/>
        <v>10354</v>
      </c>
      <c r="F11" s="8">
        <f t="shared" si="2"/>
        <v>2294</v>
      </c>
      <c r="G11" s="8">
        <f t="shared" si="2"/>
        <v>13482</v>
      </c>
      <c r="H11" s="8">
        <f t="shared" si="2"/>
        <v>11110</v>
      </c>
      <c r="I11" s="8">
        <f t="shared" si="2"/>
        <v>659</v>
      </c>
      <c r="J11" s="8">
        <f t="shared" si="2"/>
        <v>1713</v>
      </c>
      <c r="K11" s="8">
        <f t="shared" si="2"/>
        <v>1377</v>
      </c>
      <c r="L11" s="8">
        <f t="shared" si="2"/>
        <v>1352</v>
      </c>
      <c r="M11" s="8">
        <f t="shared" si="2"/>
        <v>25</v>
      </c>
      <c r="N11" s="16">
        <f t="shared" si="0"/>
        <v>0.88303385153778857</v>
      </c>
      <c r="O11" s="11">
        <f t="shared" si="1"/>
        <v>0.17609612477122621</v>
      </c>
    </row>
    <row r="14" spans="1:15" x14ac:dyDescent="0.25">
      <c r="B14" s="29" t="s">
        <v>55</v>
      </c>
      <c r="C14" s="30"/>
      <c r="D14" s="30"/>
      <c r="E14" s="31"/>
    </row>
    <row r="15" spans="1:15" x14ac:dyDescent="0.25">
      <c r="B15" s="17" t="s">
        <v>56</v>
      </c>
      <c r="C15" s="18" t="s">
        <v>57</v>
      </c>
      <c r="D15" s="18"/>
      <c r="E15" s="18"/>
    </row>
    <row r="16" spans="1:15" x14ac:dyDescent="0.25">
      <c r="B16" s="19" t="s">
        <v>58</v>
      </c>
      <c r="C16" s="20">
        <v>0.29220000000000002</v>
      </c>
      <c r="D16" s="18"/>
      <c r="E16" s="18"/>
    </row>
    <row r="17" spans="2:5" x14ac:dyDescent="0.25">
      <c r="B17" s="19" t="s">
        <v>59</v>
      </c>
      <c r="C17" s="20">
        <v>0.35260000000000002</v>
      </c>
      <c r="D17" s="18"/>
      <c r="E17" s="18"/>
    </row>
    <row r="18" spans="2:5" x14ac:dyDescent="0.25">
      <c r="B18" s="19" t="s">
        <v>60</v>
      </c>
      <c r="C18" s="20">
        <v>7.6300000000000007E-2</v>
      </c>
      <c r="D18" s="18"/>
      <c r="E18" s="18"/>
    </row>
    <row r="19" spans="2:5" x14ac:dyDescent="0.25">
      <c r="B19" s="19" t="s">
        <v>61</v>
      </c>
      <c r="C19" s="20">
        <v>1.3899999999999999E-2</v>
      </c>
      <c r="D19" s="18"/>
      <c r="E19" s="18"/>
    </row>
    <row r="20" spans="2:5" x14ac:dyDescent="0.25">
      <c r="B20" s="19" t="s">
        <v>62</v>
      </c>
      <c r="C20" s="20">
        <v>1.24E-2</v>
      </c>
      <c r="D20" s="18"/>
      <c r="E20" s="18"/>
    </row>
    <row r="21" spans="2:5" x14ac:dyDescent="0.25">
      <c r="B21" s="19" t="s">
        <v>63</v>
      </c>
      <c r="C21" s="20">
        <v>2.1999999999999999E-2</v>
      </c>
      <c r="D21" s="18"/>
      <c r="E21" s="18"/>
    </row>
    <row r="22" spans="2:5" x14ac:dyDescent="0.25">
      <c r="B22" s="19" t="s">
        <v>64</v>
      </c>
      <c r="C22" s="20">
        <v>1.84E-2</v>
      </c>
      <c r="D22" s="18"/>
      <c r="E22" s="18"/>
    </row>
    <row r="23" spans="2:5" x14ac:dyDescent="0.25">
      <c r="B23" s="19" t="s">
        <v>65</v>
      </c>
      <c r="C23" s="20">
        <v>1.6500000000000001E-2</v>
      </c>
      <c r="D23" s="18"/>
      <c r="E23" s="18"/>
    </row>
    <row r="24" spans="2:5" x14ac:dyDescent="0.25">
      <c r="B24" s="19" t="s">
        <v>66</v>
      </c>
      <c r="C24" s="20">
        <v>5.4000000000000003E-3</v>
      </c>
      <c r="D24" s="18"/>
      <c r="E24" s="18"/>
    </row>
    <row r="25" spans="2:5" x14ac:dyDescent="0.25">
      <c r="B25" s="19" t="s">
        <v>67</v>
      </c>
      <c r="C25" s="20">
        <v>2.9000000000000001E-2</v>
      </c>
      <c r="D25" s="18"/>
      <c r="E25" s="18"/>
    </row>
    <row r="26" spans="2:5" x14ac:dyDescent="0.25">
      <c r="B26" s="19" t="s">
        <v>68</v>
      </c>
      <c r="C26" s="20">
        <v>2.3800000000000002E-2</v>
      </c>
      <c r="D26" s="18"/>
      <c r="E26" s="18"/>
    </row>
    <row r="28" spans="2:5" x14ac:dyDescent="0.25">
      <c r="B28" s="23" t="s">
        <v>69</v>
      </c>
      <c r="C28" s="21"/>
      <c r="D28" s="21"/>
      <c r="E28" s="22">
        <v>0.11700000000000001</v>
      </c>
    </row>
  </sheetData>
  <mergeCells count="23">
    <mergeCell ref="B14:E14"/>
    <mergeCell ref="N5:N7"/>
    <mergeCell ref="O5:O7"/>
    <mergeCell ref="C6:C7"/>
    <mergeCell ref="D6:E6"/>
    <mergeCell ref="F6:F7"/>
    <mergeCell ref="G6:G7"/>
    <mergeCell ref="H6:H7"/>
    <mergeCell ref="I6:I7"/>
    <mergeCell ref="J6:J7"/>
    <mergeCell ref="K6:K7"/>
    <mergeCell ref="A1:B1"/>
    <mergeCell ref="C1:M2"/>
    <mergeCell ref="A2:B2"/>
    <mergeCell ref="C3:M3"/>
    <mergeCell ref="K4:M4"/>
    <mergeCell ref="A5:A7"/>
    <mergeCell ref="B5:B7"/>
    <mergeCell ref="C5:F5"/>
    <mergeCell ref="G5:J5"/>
    <mergeCell ref="K5:M5"/>
    <mergeCell ref="L6:L7"/>
    <mergeCell ref="M6:M7"/>
  </mergeCells>
  <pageMargins left="0.7" right="0.7" top="0.49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 1 - BP1 cửa</vt:lpstr>
      <vt:lpstr>PL 2 - TX</vt:lpstr>
      <vt:lpstr>PL 3 - Đất đai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2024-11-25T14:10:24Z</dcterms:created>
  <dcterms:modified xsi:type="dcterms:W3CDTF">2024-12-04T03:55:31Z</dcterms:modified>
</cp:coreProperties>
</file>